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Обоснование!$A$1:$AD$46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/>
  <c r="AB18"/>
  <c r="AC18" s="1"/>
  <c r="AC20" s="1"/>
  <c r="AA18"/>
  <c r="AD18" l="1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<sst xmlns="http://schemas.openxmlformats.org/spreadsheetml/2006/main" count="85" uniqueCount="81">
  <si>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</si>
  <si>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</si>
  <si>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</si>
  <si>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</si>
  <si>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</si>
  <si>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</si>
  <si>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</si>
  <si>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</si>
  <si>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</si>
  <si>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</si>
  <si>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Проектирование узла учета холодного водоснабжения</t>
  </si>
  <si>
    <t>Место поставки, выполнения работ или оказания услуг</t>
  </si>
  <si>
    <t>г.о. Самара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</si>
  <si>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</si>
  <si>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</si>
  <si>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</si>
  <si>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</si>
  <si>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</si>
  <si>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</si>
  <si>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</si>
  <si>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</si>
  <si>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</si>
  <si>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</si>
  <si>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</si>
  <si>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</si>
  <si>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</si>
  <si>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</si>
  <si>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</si>
  <si>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</si>
  <si>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</si>
  <si>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</si>
  <si>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</si>
  <si>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</si>
  <si>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</si>
  <si>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</si>
  <si>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</si>
  <si>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</si>
  <si>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</si>
  <si>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</si>
  <si>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</si>
  <si>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</si>
  <si>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</si>
  <si>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</si>
  <si>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</si>
  <si>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</si>
  <si>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</si>
  <si>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</si>
  <si>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</si>
  <si>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</si>
  <si>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</si>
  <si>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</si>
  <si>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</si>
  <si>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</si>
  <si>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</si>
  <si>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</si>
  <si>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</si>
  <si>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</si>
  <si>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</si>
  <si>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</si>
  <si>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</si>
  <si>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</si>
  <si>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</si>
  <si>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</si>
  <si>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</si>
  <si>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</si>
  <si>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шт.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</si>
  <si>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</si>
  <si>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</si>
  <si>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</si>
  <si>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</si>
  <si>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</si>
  <si>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</si>
  <si>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Ведущий инженер ПКС</t>
  </si>
  <si>
    <t>Фролов Е.В.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</si>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</sst>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</numFmts>
  <fonts count="20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14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7" fontId="14" fillId="0" borderId="1" xfId="1" applyNumberFormat="1" applyFont="1" applyBorder="1" applyAlignment="1" applyProtection="1">
      <alignment horizontal="center" vertical="center" wrapText="1"/>
    </xf>
    <xf numFmtId="167" fontId="14" fillId="3" borderId="1" xfId="1" applyNumberFormat="1" applyFont="1" applyFill="1" applyBorder="1" applyAlignment="1" applyProtection="1">
      <alignment horizontal="center" vertical="center" wrapText="1"/>
    </xf>
    <xf numFmtId="167" fontId="3" fillId="3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left" vertical="top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49" fontId="16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14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69840</xdr:colOff>
      <xdr:row>17</xdr:row>
      <xdr:rowOff>435240</xdr:rowOff>
    </xdr:from>
    <xdr:to>
      <xdr:col>29</xdr:col>
      <xdr:colOff>2880</xdr:colOff>
      <xdr:row>17</xdr:row>
      <xdr:rowOff>435600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498600" y="5369040"/>
          <a:ext cx="8402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69840</xdr:colOff>
      <xdr:row>20</xdr:row>
      <xdr:rowOff>130320</xdr:rowOff>
    </xdr:from>
    <xdr:to>
      <xdr:col>29</xdr:col>
      <xdr:colOff>2880</xdr:colOff>
      <xdr:row>20</xdr:row>
      <xdr:rowOff>130680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498600" y="5807160"/>
          <a:ext cx="8402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69840</xdr:colOff>
      <xdr:row>20</xdr:row>
      <xdr:rowOff>130320</xdr:rowOff>
    </xdr:from>
    <xdr:to>
      <xdr:col>29</xdr:col>
      <xdr:colOff>2880</xdr:colOff>
      <xdr:row>20</xdr:row>
      <xdr:rowOff>130680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498600" y="5807160"/>
          <a:ext cx="84024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44"/>
  <sheetViews>
    <sheetView tabSelected="1" view="pageBreakPreview" zoomScale="59" zoomScaleNormal="70" zoomScaleSheetLayoutView="59" workbookViewId="0">
      <pane xSplit="3" ySplit="17" topLeftCell="D18" activePane="bottomRight" state="frozen"/>
      <selection pane="topRight" activeCell="X1" sqref="X1"/>
      <selection pane="bottomLeft" activeCell="A18" sqref="A18"/>
      <selection pane="bottomRight" activeCell="Q38" sqref="Q38"/>
    </sheetView>
  </sheetViews>
  <sheetFormatPr defaultColWidth="8.85546875" defaultRowHeight="12.75"/>
  <cols>
    <col min="1" max="1" width="4.42578125" style="15" customWidth="1"/>
    <col min="2" max="2" width="10" style="15" customWidth="1"/>
    <col min="3" max="3" width="49.8554687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26" width="12.7109375" style="15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4" width="8.8554687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6.5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>
      <c r="C10" s="20" t="s">
        <v>9</v>
      </c>
      <c r="D10" s="12" t="s">
        <v>10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30" s="19" customFormat="1" ht="27" customHeight="1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>
      <c r="C12" s="20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/>
    <row r="14" spans="1:30" ht="25.5" customHeight="1">
      <c r="A14" s="11" t="s">
        <v>15</v>
      </c>
      <c r="B14" s="11" t="s">
        <v>16</v>
      </c>
      <c r="C14" s="11" t="s">
        <v>17</v>
      </c>
      <c r="D14" s="11" t="s">
        <v>18</v>
      </c>
      <c r="E14" s="11" t="s">
        <v>19</v>
      </c>
      <c r="F14" s="11" t="s">
        <v>20</v>
      </c>
      <c r="G14" s="11"/>
      <c r="H14" s="11"/>
      <c r="I14" s="11"/>
      <c r="J14" s="10" t="s">
        <v>21</v>
      </c>
      <c r="K14" s="11" t="s">
        <v>22</v>
      </c>
      <c r="L14" s="9" t="s">
        <v>23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1" t="s">
        <v>24</v>
      </c>
      <c r="AB14" s="8" t="s">
        <v>25</v>
      </c>
      <c r="AC14" s="11" t="s">
        <v>26</v>
      </c>
      <c r="AD14" s="7" t="s">
        <v>27</v>
      </c>
    </row>
    <row r="15" spans="1:30" ht="28.5" customHeight="1">
      <c r="A15" s="11"/>
      <c r="B15" s="11"/>
      <c r="C15" s="11"/>
      <c r="D15" s="11"/>
      <c r="E15" s="11"/>
      <c r="F15" s="11" t="s">
        <v>28</v>
      </c>
      <c r="G15" s="11" t="s">
        <v>29</v>
      </c>
      <c r="H15" s="11" t="s">
        <v>30</v>
      </c>
      <c r="I15" s="11" t="s">
        <v>31</v>
      </c>
      <c r="J15" s="10"/>
      <c r="K15" s="10"/>
      <c r="L15" s="6" t="s">
        <v>32</v>
      </c>
      <c r="M15" s="6"/>
      <c r="N15" s="6"/>
      <c r="O15" s="6"/>
      <c r="P15" s="6"/>
      <c r="Q15" s="6" t="s">
        <v>33</v>
      </c>
      <c r="R15" s="6"/>
      <c r="S15" s="6"/>
      <c r="T15" s="6"/>
      <c r="U15" s="6"/>
      <c r="V15" s="11" t="s">
        <v>34</v>
      </c>
      <c r="W15" s="11"/>
      <c r="X15" s="11"/>
      <c r="Y15" s="11"/>
      <c r="Z15" s="11"/>
      <c r="AA15" s="11"/>
      <c r="AB15" s="8"/>
      <c r="AC15" s="8"/>
      <c r="AD15" s="7"/>
    </row>
    <row r="16" spans="1:30" ht="52.5" customHeight="1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35</v>
      </c>
      <c r="M16" s="21" t="s">
        <v>36</v>
      </c>
      <c r="N16" s="21" t="s">
        <v>37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11"/>
      <c r="AB16" s="8"/>
      <c r="AC16" s="8"/>
      <c r="AD16" s="7"/>
    </row>
    <row r="17" spans="1:30" s="26" customFormat="1" ht="15.75" customHeigh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34.5" customHeight="1">
      <c r="A18" s="27">
        <v>1</v>
      </c>
      <c r="B18" s="28"/>
      <c r="C18" s="29" t="s">
        <v>10</v>
      </c>
      <c r="D18" s="30" t="s">
        <v>65</v>
      </c>
      <c r="E18" s="31">
        <v>100</v>
      </c>
      <c r="F18" s="32"/>
      <c r="G18" s="33"/>
      <c r="H18" s="34"/>
      <c r="I18" s="34"/>
      <c r="J18" s="35"/>
      <c r="K18" s="33"/>
      <c r="L18" s="36">
        <v>9166.66</v>
      </c>
      <c r="M18" s="36">
        <v>10500</v>
      </c>
      <c r="N18" s="36">
        <v>7500</v>
      </c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9">
        <f>COUNTIF(K18:Z18,"&gt;0")</f>
        <v>3</v>
      </c>
      <c r="AB18" s="40">
        <f>CEILING(SUM(K18:Z18)/COUNTIF(K18:Z18,"&gt;0"),0.01)</f>
        <v>9055.56</v>
      </c>
      <c r="AC18" s="40">
        <f>AB18*E18</f>
        <v>905556</v>
      </c>
      <c r="AD18" s="31">
        <f>STDEV(K18:Z18)/AB18*100</f>
        <v>16.598454480327863</v>
      </c>
    </row>
    <row r="19" spans="1:30" ht="34.5" hidden="1" customHeight="1">
      <c r="A19" s="27">
        <v>2</v>
      </c>
      <c r="B19" s="28"/>
      <c r="C19" s="41"/>
      <c r="D19" s="35"/>
      <c r="E19" s="33"/>
      <c r="F19" s="42"/>
      <c r="G19" s="43"/>
      <c r="H19" s="34"/>
      <c r="I19" s="34"/>
      <c r="J19" s="35"/>
      <c r="K19" s="33"/>
      <c r="L19" s="37"/>
      <c r="M19" s="37"/>
      <c r="N19" s="37"/>
      <c r="O19" s="37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9">
        <f>COUNTIF(K19:Z19,"&gt;0")</f>
        <v>0</v>
      </c>
      <c r="AB19" s="40"/>
      <c r="AC19" s="40"/>
      <c r="AD19" s="31"/>
    </row>
    <row r="20" spans="1:30" ht="24" customHeight="1">
      <c r="A20" s="44"/>
      <c r="B20" s="45"/>
      <c r="C20" s="5" t="s">
        <v>66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7"/>
      <c r="AC20" s="47">
        <f>SUM(AC18)</f>
        <v>905556</v>
      </c>
      <c r="AD20" s="48"/>
    </row>
    <row r="21" spans="1:30" ht="13.5" customHeight="1"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50"/>
    </row>
    <row r="22" spans="1:30" ht="13.5" customHeight="1">
      <c r="C22" s="51"/>
      <c r="D22" s="52"/>
      <c r="E22" s="53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50"/>
    </row>
    <row r="23" spans="1:30" ht="13.5" customHeight="1">
      <c r="C23" s="54"/>
      <c r="D23" s="52"/>
      <c r="E23" s="53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50"/>
    </row>
    <row r="24" spans="1:30" ht="13.5" customHeight="1">
      <c r="C24" s="51"/>
      <c r="D24" s="53"/>
      <c r="E24" s="53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50"/>
    </row>
    <row r="25" spans="1:30" ht="13.5" customHeight="1"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50"/>
    </row>
    <row r="26" spans="1:30" s="55" customFormat="1" ht="13.5" customHeight="1">
      <c r="C26" s="55" t="s">
        <v>67</v>
      </c>
    </row>
    <row r="27" spans="1:30" s="55" customFormat="1" ht="15" customHeight="1">
      <c r="C27" s="56" t="s">
        <v>68</v>
      </c>
    </row>
    <row r="28" spans="1:30" s="55" customFormat="1" ht="15" customHeight="1">
      <c r="C28" s="56" t="s">
        <v>69</v>
      </c>
    </row>
    <row r="29" spans="1:30" s="55" customFormat="1" ht="15" customHeight="1">
      <c r="C29" s="56" t="s">
        <v>70</v>
      </c>
    </row>
    <row r="30" spans="1:30" ht="13.5" customHeight="1">
      <c r="L30" s="57"/>
    </row>
    <row r="31" spans="1:30" s="58" customFormat="1" ht="13.5" customHeight="1">
      <c r="C31" s="59" t="s">
        <v>71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30" s="58" customFormat="1" ht="13.5" customHeight="1"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3:30" s="58" customFormat="1" ht="13.5" customHeight="1">
      <c r="C33" s="60">
        <v>44783</v>
      </c>
      <c r="D33" s="61"/>
      <c r="E33" s="61"/>
      <c r="F33" s="4" t="s">
        <v>72</v>
      </c>
      <c r="G33" s="4"/>
      <c r="H33" s="4"/>
      <c r="I33" s="4"/>
      <c r="J33" s="4"/>
      <c r="K33" s="62"/>
      <c r="L33" s="4"/>
      <c r="M33" s="4"/>
      <c r="N33" s="4"/>
      <c r="O33" s="63"/>
      <c r="P33" s="63"/>
      <c r="Q33" s="15"/>
      <c r="R33" s="15"/>
      <c r="S33" s="15"/>
      <c r="T33" s="15"/>
      <c r="U33" s="15"/>
      <c r="V33" s="3" t="s">
        <v>73</v>
      </c>
      <c r="W33" s="3"/>
      <c r="X33" s="3"/>
      <c r="Y33" s="3"/>
      <c r="Z33" s="3"/>
      <c r="AA33" s="3"/>
      <c r="AB33" s="3"/>
      <c r="AC33" s="64"/>
    </row>
    <row r="34" spans="3:30" s="58" customFormat="1" ht="13.5" customHeight="1">
      <c r="C34" s="65" t="s">
        <v>74</v>
      </c>
      <c r="D34" s="61"/>
      <c r="E34" s="61"/>
      <c r="F34" s="2" t="s">
        <v>75</v>
      </c>
      <c r="G34" s="2"/>
      <c r="H34" s="2"/>
      <c r="I34" s="2"/>
      <c r="J34" s="2"/>
      <c r="K34" s="15"/>
      <c r="L34" s="1" t="s">
        <v>76</v>
      </c>
      <c r="M34" s="1"/>
      <c r="N34" s="1"/>
      <c r="O34" s="63"/>
      <c r="P34" s="63"/>
      <c r="Q34" s="15"/>
      <c r="R34" s="15"/>
      <c r="S34" s="15"/>
      <c r="T34" s="15"/>
      <c r="U34" s="15"/>
      <c r="V34" s="2"/>
      <c r="W34" s="2"/>
      <c r="X34" s="2"/>
      <c r="Y34" s="2"/>
      <c r="Z34" s="2"/>
      <c r="AA34" s="2"/>
      <c r="AB34" s="2"/>
    </row>
    <row r="35" spans="3:30" ht="13.5" customHeight="1">
      <c r="C35" s="66"/>
    </row>
    <row r="36" spans="3:30" ht="13.5" customHeight="1">
      <c r="C36" s="59" t="s">
        <v>77</v>
      </c>
    </row>
    <row r="37" spans="3:30" ht="13.5" customHeight="1"/>
    <row r="38" spans="3:30">
      <c r="C38" s="60">
        <v>44783</v>
      </c>
      <c r="D38" s="61"/>
      <c r="E38" s="61"/>
      <c r="F38" s="4" t="s">
        <v>78</v>
      </c>
      <c r="G38" s="4"/>
      <c r="H38" s="4"/>
      <c r="I38" s="4"/>
      <c r="J38" s="4"/>
      <c r="K38" s="62"/>
      <c r="L38" s="4"/>
      <c r="M38" s="4"/>
      <c r="N38" s="4"/>
      <c r="O38" s="63"/>
      <c r="P38" s="63"/>
      <c r="V38" s="3" t="s">
        <v>79</v>
      </c>
      <c r="W38" s="3"/>
      <c r="X38" s="3"/>
      <c r="Y38" s="3"/>
      <c r="Z38" s="3"/>
      <c r="AA38" s="3"/>
      <c r="AB38" s="3"/>
    </row>
    <row r="39" spans="3:30">
      <c r="C39" s="65" t="s">
        <v>74</v>
      </c>
      <c r="D39" s="61"/>
      <c r="E39" s="61"/>
      <c r="F39" s="2" t="s">
        <v>75</v>
      </c>
      <c r="G39" s="2"/>
      <c r="H39" s="2"/>
      <c r="I39" s="2"/>
      <c r="J39" s="2"/>
      <c r="L39" s="1" t="s">
        <v>76</v>
      </c>
      <c r="M39" s="1"/>
      <c r="N39" s="1"/>
      <c r="O39" s="63"/>
      <c r="P39" s="63"/>
      <c r="V39" s="2"/>
      <c r="W39" s="2"/>
      <c r="X39" s="2"/>
      <c r="Y39" s="2"/>
      <c r="Z39" s="2"/>
      <c r="AA39" s="2"/>
      <c r="AB39" s="2"/>
    </row>
    <row r="42" spans="3:30">
      <c r="C42" s="59" t="s">
        <v>80</v>
      </c>
    </row>
    <row r="44" spans="3:30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</sheetData>
  <mergeCells count="42">
    <mergeCell ref="C44:AD44"/>
    <mergeCell ref="F38:J38"/>
    <mergeCell ref="L38:N38"/>
    <mergeCell ref="V38:AB38"/>
    <mergeCell ref="F39:J39"/>
    <mergeCell ref="L39:N39"/>
    <mergeCell ref="V39:AB39"/>
    <mergeCell ref="C20:M20"/>
    <mergeCell ref="F33:J33"/>
    <mergeCell ref="L33:N33"/>
    <mergeCell ref="V33:AB33"/>
    <mergeCell ref="F34:J34"/>
    <mergeCell ref="L34:N34"/>
    <mergeCell ref="V34:AB34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5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3</cp:revision>
  <cp:lastPrinted>2022-04-21T13:15:40Z</cp:lastPrinted>
  <dcterms:created xsi:type="dcterms:W3CDTF">1996-10-08T23:32:33Z</dcterms:created>
  <dcterms:modified xsi:type="dcterms:W3CDTF">2022-08-29T06:03:43Z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